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0" windowWidth="20540" windowHeight="13260" tabRatio="492" activeTab="0"/>
  </bookViews>
  <sheets>
    <sheet name="MemberServices" sheetId="1" r:id="rId1"/>
    <sheet name="ZusatzServices" sheetId="2" r:id="rId2"/>
  </sheets>
  <definedNames>
    <definedName name="CRITERIA">'ZusatzServices'!$C$3</definedName>
    <definedName name="EUROATS">#REF!</definedName>
    <definedName name="EXTRACT" localSheetId="1">'ZusatzServices'!#REF!</definedName>
    <definedName name="HTML_CodePage" hidden="1">1252</definedName>
    <definedName name="HTML_Control" hidden="1">{"'PVL &amp; THING'!$A$1:$G$45"}</definedName>
    <definedName name="HTML_Description" hidden="1">""</definedName>
    <definedName name="HTML_Email" hidden="1">"ras@pvl.at"</definedName>
    <definedName name="HTML_Header" hidden="1">"Membership Table"</definedName>
    <definedName name="HTML_LastUpdate" hidden="1">"09.10.1999"</definedName>
    <definedName name="HTML_LineAfter" hidden="1">FALSE</definedName>
    <definedName name="HTML_LineBefore" hidden="1">FALSE</definedName>
    <definedName name="HTML_Name" hidden="1">"Roland  Alton-Scheidl"</definedName>
    <definedName name="HTML_OBDlg2" hidden="1">TRUE</definedName>
    <definedName name="HTML_OBDlg4" hidden="1">TRUE</definedName>
    <definedName name="HTML_OS" hidden="1">1</definedName>
    <definedName name="HTML_PathFileMac" hidden="1">"Festplatte:  PVL:members:membertable.html"</definedName>
    <definedName name="HTML_Title" hidden="1">"PUBLIC VOICE Lab Membership"</definedName>
    <definedName name="Members">'ZusatzServices'!$C$16:$H$77</definedName>
    <definedName name="_xlnm.Print_Area" localSheetId="0">'MemberServices'!$A$1:$G$85</definedName>
  </definedNames>
  <calcPr fullCalcOnLoad="1"/>
</workbook>
</file>

<file path=xl/sharedStrings.xml><?xml version="1.0" encoding="utf-8"?>
<sst xmlns="http://schemas.openxmlformats.org/spreadsheetml/2006/main" count="465" uniqueCount="151">
  <si>
    <t>Individuals</t>
  </si>
  <si>
    <t>Communities</t>
  </si>
  <si>
    <t>Partners</t>
  </si>
  <si>
    <t>Anpassung</t>
  </si>
  <si>
    <t>ja (bis 3PT)</t>
  </si>
  <si>
    <t>Hosting auf PVL Server ohne Anpassung</t>
  </si>
  <si>
    <t>Webspace</t>
  </si>
  <si>
    <t>Streaming</t>
  </si>
  <si>
    <t>Shoutcast</t>
  </si>
  <si>
    <t>Stream-On-The-Fly</t>
  </si>
  <si>
    <t>Audio</t>
  </si>
  <si>
    <t>Video</t>
  </si>
  <si>
    <t>Quicktime Streaming</t>
  </si>
  <si>
    <t>RealAudio</t>
  </si>
  <si>
    <t>45Min/Monat</t>
  </si>
  <si>
    <t>15 Min/Monat</t>
  </si>
  <si>
    <t>1GB</t>
  </si>
  <si>
    <t>5GB</t>
  </si>
  <si>
    <t>Standardfeatures: unlimited webtraffic, Chat (irc.pvl.at oder http://pvl.at/chat/), Dial-In (Region Linz/Wien), DNS-Hosting, Secondary DNS, ftp für Webwartung, Selfadmin zur Systemadministration, unlimitierte Mailforwards in eigenen Domains.</t>
  </si>
  <si>
    <t>Standardfeatures: Webmail, Usenet/Web Gateway</t>
  </si>
  <si>
    <t>Micropayment</t>
  </si>
  <si>
    <t>ja (zzgl. Aufwand)</t>
  </si>
  <si>
    <t>Full Service/eigener Server/Dedizierte Leitungen</t>
  </si>
  <si>
    <t>1 Personentag pro Jahr</t>
  </si>
  <si>
    <t>3 Personentage pro Jahr</t>
  </si>
  <si>
    <t>e-democracy Konzepte, Schulungen, Streaming Konzepte</t>
  </si>
  <si>
    <t>Leistung</t>
  </si>
  <si>
    <t>Do-It-Yourself Mitglieder</t>
  </si>
  <si>
    <t>Full Service Mitglieder</t>
  </si>
  <si>
    <t>Consulting/Personentag</t>
  </si>
  <si>
    <t>Vor-Ort Support/h</t>
  </si>
  <si>
    <t>Wegzeit in Wien</t>
  </si>
  <si>
    <t>Wegzeit ausserhalb Wien/h (zzgl. Spesen)</t>
  </si>
  <si>
    <t>Zusatz-Account einrichten</t>
  </si>
  <si>
    <t>Zusatz-Account pro Monat</t>
  </si>
  <si>
    <t>Neues Mailalias einrichten</t>
  </si>
  <si>
    <t>Domain anmelden</t>
  </si>
  <si>
    <t>Virtuellen Server einrichten</t>
  </si>
  <si>
    <t>Virtueller Server/Monat</t>
  </si>
  <si>
    <t>Telefon Support / 10 Min</t>
  </si>
  <si>
    <t>System- und Netzwerk-Betreuung/h</t>
  </si>
  <si>
    <t>Monatsgebühr (ATS inkl. 10% USt)</t>
  </si>
  <si>
    <t>Einrichtung + 1h/Monat</t>
  </si>
  <si>
    <t>Dial-up (Region Wien, Linz)</t>
  </si>
  <si>
    <t>Abstimmungsfragebogen erstellen</t>
  </si>
  <si>
    <t>Beratung</t>
  </si>
  <si>
    <t>Mitgliederleistungen</t>
  </si>
  <si>
    <t>Einladung zur Generalversammlung</t>
  </si>
  <si>
    <t>Forum Digital</t>
  </si>
  <si>
    <t>PUBLIC VOICE Lab Beirat</t>
  </si>
  <si>
    <t>Anmeldung + Jahresgebühr (EUR) ermäßigt</t>
  </si>
  <si>
    <t>alle</t>
  </si>
  <si>
    <t>3h/monat</t>
  </si>
  <si>
    <t>Netzwerk/Serverbetreuung vor Ort</t>
  </si>
  <si>
    <t>3h/Jahr</t>
  </si>
  <si>
    <t>Installation Externer Server</t>
  </si>
  <si>
    <t>Chat: IRC: irc.pvl.at  oder  http://pvl.at/chat</t>
  </si>
  <si>
    <t>Multiforum (mehrere Foren in einem setup)</t>
  </si>
  <si>
    <t>Eine Heimstätte für den Netzbewohner, mit allen grundlegenden Diensten (email, webspace, mailinglisten, nameserver , &amp;c.)</t>
  </si>
  <si>
    <t>Do-It-Yourself</t>
  </si>
  <si>
    <t>Mit Service und Support</t>
  </si>
  <si>
    <t>Supportleistungen</t>
  </si>
  <si>
    <t>Zugang zu Entwickler Mailing Liste</t>
  </si>
  <si>
    <t>Monatsgebühr (EUR inkl. 10% USt)</t>
  </si>
  <si>
    <t>Anmeldegebühr (EUR inkl. 10% USt)</t>
  </si>
  <si>
    <t>POP3/FTP Account, auch forwarding</t>
  </si>
  <si>
    <t>net.board Service Hosting</t>
  </si>
  <si>
    <t>vor Ort Unterstützung</t>
  </si>
  <si>
    <t>Systemadministration</t>
  </si>
  <si>
    <t>selfadmin</t>
  </si>
  <si>
    <t>self/tel/fax</t>
  </si>
  <si>
    <t>Support</t>
  </si>
  <si>
    <t>WWW space</t>
  </si>
  <si>
    <t>Netizen</t>
  </si>
  <si>
    <t>Web-Terminkalender (ab 2002)</t>
  </si>
  <si>
    <t>VoiceXML Service</t>
  </si>
  <si>
    <t xml:space="preserve">PUBLIC VOICE Lab </t>
  </si>
  <si>
    <t>Mitgliedschaftsmodelle</t>
  </si>
  <si>
    <t xml:space="preserve">Zielgruppenbeschreibung </t>
  </si>
  <si>
    <t>Geschlossene Arbeitsgruppen mit ToDo Listen, Projektmanagement und Dokumentenverwaltung (ab 2002)</t>
  </si>
  <si>
    <t>FunkLAN Operngasse &amp; Umgebung (2002)</t>
  </si>
  <si>
    <t>username. publicvoice.at</t>
  </si>
  <si>
    <t>Organisation</t>
  </si>
  <si>
    <t>Monatliche Web - Statistik (Webalizer)</t>
  </si>
  <si>
    <t>&lt; 500 MB</t>
  </si>
  <si>
    <t>unbeschränkt</t>
  </si>
  <si>
    <t>Patron</t>
  </si>
  <si>
    <t>Einrichtung + 4h/Monat</t>
  </si>
  <si>
    <t>Nameserver Änderung</t>
  </si>
  <si>
    <t>Services auf unseren Servern konfigurieren (pro Stunde)</t>
  </si>
  <si>
    <t>Voice/Fax Mailbox</t>
  </si>
  <si>
    <t>Art</t>
  </si>
  <si>
    <t>Support Kunden</t>
  </si>
  <si>
    <t>DNS Hosting pro Domain und Monat</t>
  </si>
  <si>
    <t>Voice/Fax Menu Services (Monat)</t>
  </si>
  <si>
    <t>Stream-On-The-Fly Service (per Monat)</t>
  </si>
  <si>
    <t>Stream-On-The-Fly Service (Einrichtung)</t>
  </si>
  <si>
    <t>Service</t>
  </si>
  <si>
    <t>Allgemein</t>
  </si>
  <si>
    <t>DNS</t>
  </si>
  <si>
    <t>Mail</t>
  </si>
  <si>
    <t>Stream</t>
  </si>
  <si>
    <t>WWW</t>
  </si>
  <si>
    <t>Voice</t>
  </si>
  <si>
    <t>Accounts</t>
  </si>
  <si>
    <t>Extended Services (verfügbar ab 2002)</t>
  </si>
  <si>
    <t>Mobile Internet Training</t>
  </si>
  <si>
    <t>Unterstützung per Telefon</t>
  </si>
  <si>
    <t>Consulting</t>
  </si>
  <si>
    <t>&lt; 100 MB</t>
  </si>
  <si>
    <t>&lt; 200 MB</t>
  </si>
  <si>
    <t>Individual</t>
  </si>
  <si>
    <t>Community</t>
  </si>
  <si>
    <t>Partner</t>
  </si>
  <si>
    <t>-</t>
  </si>
  <si>
    <t>Domain Name Eintrag (exkl. Reg. gebühr)</t>
  </si>
  <si>
    <t>Virtueller Server oder DNS</t>
  </si>
  <si>
    <t>Einladung zu EU Forschungsvorschlägen</t>
  </si>
  <si>
    <t>Internationaler Traffic</t>
  </si>
  <si>
    <t>ja</t>
  </si>
  <si>
    <t>nein</t>
  </si>
  <si>
    <t>max. simultane Nutzer</t>
  </si>
  <si>
    <t>Fax / Telefon Gateway</t>
  </si>
  <si>
    <t>Telefon Service Hosting</t>
  </si>
  <si>
    <t>Internet Dienste</t>
  </si>
  <si>
    <t>Voice / Fax Mailbox</t>
  </si>
  <si>
    <t>Fax / Telefon Dienste nach Menü</t>
  </si>
  <si>
    <t>Forschungsdienste</t>
  </si>
  <si>
    <t>Newsletter</t>
  </si>
  <si>
    <t>3 Tage / Jahr</t>
  </si>
  <si>
    <t>1 mal / Jahr</t>
  </si>
  <si>
    <t>Referenz an Sponsor</t>
  </si>
  <si>
    <t>Gebühren</t>
  </si>
  <si>
    <t>Anmeldegebühr (Euro)</t>
  </si>
  <si>
    <t>Produkt / Service-Review</t>
  </si>
  <si>
    <t>Monatsgebühr (Euro)</t>
  </si>
  <si>
    <t>Monatsgebühr (ATS)</t>
  </si>
  <si>
    <t>300MB</t>
  </si>
  <si>
    <t>Basisdienste für Organisationen  und Professionelle Services und Unterstüzung für Netzgemeinschaften</t>
  </si>
  <si>
    <t>Partner in Projekten in den Bereichen e-Demokratie, e-Medien und Netzgemeinschaften</t>
  </si>
  <si>
    <t>&lt; 1000 MB</t>
  </si>
  <si>
    <t>&lt; 2000 MB</t>
  </si>
  <si>
    <t>∞</t>
  </si>
  <si>
    <t>Zugang zu PVL Manager Mailing Liste</t>
  </si>
  <si>
    <t>Unterstützung über Forum</t>
  </si>
  <si>
    <t xml:space="preserve">Unterstützung per E-mail </t>
  </si>
  <si>
    <t>Zugang zu Projektberichten / Marktstudien</t>
  </si>
  <si>
    <t>Secondary Name Server</t>
  </si>
  <si>
    <t>Mailing List Hosting</t>
  </si>
  <si>
    <t>unlimitiert</t>
  </si>
  <si>
    <t>1 server</t>
  </si>
</sst>
</file>

<file path=xl/styles.xml><?xml version="1.0" encoding="utf-8"?>
<styleSheet xmlns="http://schemas.openxmlformats.org/spreadsheetml/2006/main">
  <numFmts count="49">
    <numFmt numFmtId="5" formatCode="&quot;EUR&quot;#,##0;\-&quot;EUR&quot;#,##0"/>
    <numFmt numFmtId="6" formatCode="&quot;EUR&quot;#,##0;[Red]\-&quot;EUR&quot;#,##0"/>
    <numFmt numFmtId="7" formatCode="&quot;EUR&quot;#,##0.00;\-&quot;EUR&quot;#,##0.00"/>
    <numFmt numFmtId="8" formatCode="&quot;EUR&quot;#,##0.00;[Red]\-&quot;EUR&quot;#,##0.00"/>
    <numFmt numFmtId="42" formatCode="_-&quot;EUR&quot;* #,##0_-;\-&quot;EUR&quot;* #,##0_-;_-&quot;EUR&quot;* &quot;-&quot;_-;_-@_-"/>
    <numFmt numFmtId="41" formatCode="_-* #,##0_-;\-* #,##0_-;_-* &quot;-&quot;_-;_-@_-"/>
    <numFmt numFmtId="44" formatCode="_-&quot;EUR&quot;* #,##0.00_-;\-&quot;EUR&quot;* #,##0.00_-;_-&quot;EUR&quot;* &quot;-&quot;??_-;_-@_-"/>
    <numFmt numFmtId="43" formatCode="_-* #,##0.00_-;\-* #,##0.00_-;_-* &quot;-&quot;??_-;_-@_-"/>
    <numFmt numFmtId="164" formatCode="#,##0&quot; ÖS&quot;;\-#,##0&quot; ÖS&quot;"/>
    <numFmt numFmtId="165" formatCode="#,##0&quot; ÖS&quot;;[Red]\-#,##0&quot; ÖS&quot;"/>
    <numFmt numFmtId="166" formatCode="#,##0.00&quot; ÖS&quot;;\-#,##0.00&quot; ÖS&quot;"/>
    <numFmt numFmtId="167" formatCode="#,##0.00&quot; ÖS&quot;;[Red]\-#,##0.00&quot; ÖS&quot;"/>
    <numFmt numFmtId="168" formatCode="_-* #,##0&quot; ÖS&quot;_-;\-* #,##0&quot; ÖS&quot;_-;_-* &quot;-&quot;&quot; ÖS&quot;_-;_-@_-"/>
    <numFmt numFmtId="169" formatCode="_-* #,##0_ _Ö_S_-;\-* #,##0_ _Ö_S_-;_-* &quot;-&quot;_ _Ö_S_-;_-@_-"/>
    <numFmt numFmtId="170" formatCode="_-* #,##0.00&quot; ÖS&quot;_-;\-* #,##0.00&quot; ÖS&quot;_-;_-* &quot;-&quot;??&quot; ÖS&quot;_-;_-@_-"/>
    <numFmt numFmtId="171" formatCode="_-* #,##0.00_ _Ö_S_-;\-* #,##0.00_ _Ö_S_-;_-* &quot;-&quot;??_ _Ö_S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0.0"/>
    <numFmt numFmtId="195" formatCode="_-* #,##0.0_ _D_M_-;\-* #,##0.0_ _D_M_-;_-* &quot;-&quot;??_ _D_M_-;_-@_-"/>
    <numFmt numFmtId="196" formatCode="_-* #,##0_ _D_M_-;\-* #,##0_ _D_M_-;_-* &quot;-&quot;??_ _D_M_-;_-@_-"/>
    <numFmt numFmtId="197" formatCode="\([$öS-C07]\ #,##0.00\)"/>
    <numFmt numFmtId="198" formatCode="#,##0.00\ \_"/>
    <numFmt numFmtId="199" formatCode="[$_-C07]\ #,##0.00"/>
    <numFmt numFmtId="200" formatCode="[$öS-C07]\ #,##0.00"/>
    <numFmt numFmtId="201" formatCode="#,##0.00&quot; ÖS&quot;"/>
    <numFmt numFmtId="202" formatCode="#,##0.00&quot; DM&quot;"/>
    <numFmt numFmtId="203" formatCode="[$¤-C07]\ #,##0.00"/>
    <numFmt numFmtId="204" formatCode="&quot;EUR&quot;#,##0.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Verdana"/>
      <family val="0"/>
    </font>
    <font>
      <b/>
      <sz val="9"/>
      <name val="Verdana"/>
      <family val="0"/>
    </font>
    <font>
      <sz val="9"/>
      <color indexed="8"/>
      <name val="Verdana"/>
      <family val="0"/>
    </font>
    <font>
      <u val="single"/>
      <sz val="5.6"/>
      <color indexed="12"/>
      <name val="Geneva"/>
      <family val="0"/>
    </font>
    <font>
      <u val="single"/>
      <sz val="5.6"/>
      <color indexed="36"/>
      <name val="Geneva"/>
      <family val="0"/>
    </font>
    <font>
      <b/>
      <i/>
      <sz val="9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i/>
      <sz val="9"/>
      <name val="Verdana"/>
      <family val="0"/>
    </font>
    <font>
      <b/>
      <sz val="9"/>
      <color indexed="9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 indent="1"/>
    </xf>
    <xf numFmtId="0" fontId="4" fillId="0" borderId="3" xfId="0" applyFont="1" applyFill="1" applyBorder="1" applyAlignment="1">
      <alignment horizontal="left" wrapText="1" indent="1"/>
    </xf>
    <xf numFmtId="0" fontId="11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 indent="1"/>
    </xf>
    <xf numFmtId="0" fontId="12" fillId="0" borderId="15" xfId="0" applyFont="1" applyFill="1" applyBorder="1" applyAlignment="1">
      <alignment horizontal="left" wrapText="1" indent="1"/>
    </xf>
    <xf numFmtId="0" fontId="10" fillId="0" borderId="3" xfId="0" applyFont="1" applyFill="1" applyBorder="1" applyAlignment="1">
      <alignment horizontal="left" wrapText="1" indent="1"/>
    </xf>
    <xf numFmtId="0" fontId="10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 indent="2"/>
    </xf>
    <xf numFmtId="0" fontId="10" fillId="0" borderId="16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 indent="1"/>
    </xf>
    <xf numFmtId="0" fontId="10" fillId="0" borderId="3" xfId="0" applyFont="1" applyFill="1" applyBorder="1" applyAlignment="1">
      <alignment horizontal="left" wrapText="1" indent="2"/>
    </xf>
    <xf numFmtId="0" fontId="6" fillId="0" borderId="3" xfId="0" applyFont="1" applyFill="1" applyBorder="1" applyAlignment="1">
      <alignment horizontal="left" wrapText="1" indent="3"/>
    </xf>
    <xf numFmtId="0" fontId="6" fillId="0" borderId="3" xfId="0" applyFont="1" applyFill="1" applyBorder="1" applyAlignment="1">
      <alignment horizontal="left" wrapText="1" indent="1"/>
    </xf>
    <xf numFmtId="0" fontId="4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203" fontId="0" fillId="0" borderId="0" xfId="0" applyNumberFormat="1" applyAlignment="1">
      <alignment horizontal="left" wrapText="1"/>
    </xf>
    <xf numFmtId="203" fontId="0" fillId="0" borderId="0" xfId="0" applyNumberFormat="1" applyAlignment="1">
      <alignment/>
    </xf>
    <xf numFmtId="203" fontId="4" fillId="2" borderId="17" xfId="15" applyNumberFormat="1" applyFont="1" applyFill="1" applyBorder="1" applyAlignment="1">
      <alignment horizontal="right" wrapText="1"/>
    </xf>
    <xf numFmtId="203" fontId="4" fillId="2" borderId="9" xfId="15" applyNumberFormat="1" applyFont="1" applyFill="1" applyBorder="1" applyAlignment="1">
      <alignment horizontal="right" wrapText="1"/>
    </xf>
    <xf numFmtId="203" fontId="4" fillId="3" borderId="9" xfId="15" applyNumberFormat="1" applyFont="1" applyFill="1" applyBorder="1" applyAlignment="1">
      <alignment horizontal="right" wrapText="1"/>
    </xf>
    <xf numFmtId="203" fontId="4" fillId="4" borderId="9" xfId="15" applyNumberFormat="1" applyFont="1" applyFill="1" applyBorder="1" applyAlignment="1">
      <alignment horizontal="right" wrapText="1"/>
    </xf>
    <xf numFmtId="203" fontId="4" fillId="4" borderId="12" xfId="15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4" fillId="2" borderId="9" xfId="0" applyFont="1" applyFill="1" applyBorder="1" applyAlignment="1">
      <alignment horizontal="left" wrapText="1" indent="1"/>
    </xf>
    <xf numFmtId="0" fontId="4" fillId="3" borderId="9" xfId="0" applyFont="1" applyFill="1" applyBorder="1" applyAlignment="1">
      <alignment horizontal="left" wrapText="1" indent="1"/>
    </xf>
    <xf numFmtId="0" fontId="4" fillId="4" borderId="9" xfId="0" applyFont="1" applyFill="1" applyBorder="1" applyAlignment="1">
      <alignment horizontal="left" wrapText="1" indent="1"/>
    </xf>
    <xf numFmtId="0" fontId="4" fillId="4" borderId="12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indent="1"/>
    </xf>
    <xf numFmtId="0" fontId="4" fillId="0" borderId="15" xfId="0" applyFont="1" applyFill="1" applyBorder="1" applyAlignment="1">
      <alignment horizontal="left" wrapText="1" indent="1"/>
    </xf>
    <xf numFmtId="0" fontId="11" fillId="0" borderId="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6" fillId="0" borderId="3" xfId="0" applyFont="1" applyFill="1" applyBorder="1" applyAlignment="1">
      <alignment horizontal="left" wrapText="1" indent="2"/>
    </xf>
    <xf numFmtId="179" fontId="4" fillId="2" borderId="17" xfId="15" applyFont="1" applyFill="1" applyBorder="1" applyAlignment="1">
      <alignment horizontal="left" wrapText="1"/>
    </xf>
    <xf numFmtId="179" fontId="4" fillId="2" borderId="9" xfId="15" applyFont="1" applyFill="1" applyBorder="1" applyAlignment="1">
      <alignment horizontal="left" wrapText="1"/>
    </xf>
    <xf numFmtId="179" fontId="4" fillId="3" borderId="9" xfId="15" applyFont="1" applyFill="1" applyBorder="1" applyAlignment="1">
      <alignment horizontal="left" wrapText="1"/>
    </xf>
    <xf numFmtId="179" fontId="4" fillId="4" borderId="9" xfId="15" applyFont="1" applyFill="1" applyBorder="1" applyAlignment="1">
      <alignment horizontal="left" wrapText="1"/>
    </xf>
    <xf numFmtId="179" fontId="4" fillId="4" borderId="12" xfId="15" applyFont="1" applyFill="1" applyBorder="1" applyAlignment="1">
      <alignment horizontal="left" wrapText="1"/>
    </xf>
    <xf numFmtId="179" fontId="4" fillId="2" borderId="9" xfId="15" applyFont="1" applyFill="1" applyBorder="1" applyAlignment="1">
      <alignment horizontal="left"/>
    </xf>
    <xf numFmtId="179" fontId="4" fillId="3" borderId="9" xfId="15" applyFont="1" applyFill="1" applyBorder="1" applyAlignment="1">
      <alignment horizontal="left"/>
    </xf>
    <xf numFmtId="179" fontId="4" fillId="4" borderId="9" xfId="15" applyFont="1" applyFill="1" applyBorder="1" applyAlignment="1">
      <alignment horizontal="left"/>
    </xf>
    <xf numFmtId="0" fontId="4" fillId="0" borderId="0" xfId="0" applyFont="1" applyFill="1" applyAlignment="1">
      <alignment horizontal="left" wrapText="1" inden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13" fillId="5" borderId="26" xfId="0" applyFont="1" applyFill="1" applyBorder="1" applyAlignment="1">
      <alignment horizontal="center"/>
    </xf>
    <xf numFmtId="2" fontId="4" fillId="2" borderId="9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SheetLayoutView="100" workbookViewId="0" topLeftCell="A53">
      <selection activeCell="B84" sqref="B84"/>
    </sheetView>
  </sheetViews>
  <sheetFormatPr defaultColWidth="11.00390625" defaultRowHeight="12"/>
  <cols>
    <col min="1" max="1" width="42.50390625" style="3" customWidth="1"/>
    <col min="2" max="2" width="15.00390625" style="3" customWidth="1"/>
    <col min="3" max="3" width="14.125" style="3" customWidth="1"/>
    <col min="4" max="4" width="14.875" style="3" customWidth="1"/>
    <col min="5" max="5" width="15.375" style="3" customWidth="1"/>
    <col min="6" max="6" width="15.50390625" style="3" customWidth="1"/>
    <col min="7" max="7" width="15.375" style="3" customWidth="1"/>
    <col min="8" max="8" width="3.125" style="3" hidden="1" customWidth="1"/>
    <col min="9" max="16384" width="11.50390625" style="3" customWidth="1"/>
  </cols>
  <sheetData>
    <row r="1" spans="1:8" s="2" customFormat="1" ht="13.5" thickBot="1">
      <c r="A1" s="91" t="s">
        <v>76</v>
      </c>
      <c r="B1" s="81" t="s">
        <v>0</v>
      </c>
      <c r="C1" s="82"/>
      <c r="D1" s="83" t="s">
        <v>1</v>
      </c>
      <c r="E1" s="84"/>
      <c r="F1" s="85" t="s">
        <v>2</v>
      </c>
      <c r="G1" s="86"/>
      <c r="H1" s="7"/>
    </row>
    <row r="2" spans="1:8" s="2" customFormat="1" ht="15" customHeight="1" thickBot="1">
      <c r="A2" s="30" t="s">
        <v>77</v>
      </c>
      <c r="B2" s="13" t="s">
        <v>73</v>
      </c>
      <c r="C2" s="14" t="s">
        <v>111</v>
      </c>
      <c r="D2" s="18" t="s">
        <v>82</v>
      </c>
      <c r="E2" s="18" t="s">
        <v>112</v>
      </c>
      <c r="F2" s="23" t="s">
        <v>113</v>
      </c>
      <c r="G2" s="24" t="s">
        <v>86</v>
      </c>
      <c r="H2" s="4"/>
    </row>
    <row r="3" spans="1:8" ht="58.5" customHeight="1">
      <c r="A3" s="87" t="s">
        <v>78</v>
      </c>
      <c r="B3" s="89" t="s">
        <v>58</v>
      </c>
      <c r="C3" s="90"/>
      <c r="D3" s="73" t="s">
        <v>138</v>
      </c>
      <c r="E3" s="74"/>
      <c r="F3" s="75" t="s">
        <v>139</v>
      </c>
      <c r="G3" s="76"/>
      <c r="H3" s="5"/>
    </row>
    <row r="4" spans="1:8" ht="21.75">
      <c r="A4" s="88"/>
      <c r="B4" s="15" t="s">
        <v>59</v>
      </c>
      <c r="C4" s="15" t="s">
        <v>60</v>
      </c>
      <c r="D4" s="19" t="s">
        <v>59</v>
      </c>
      <c r="E4" s="19" t="s">
        <v>60</v>
      </c>
      <c r="F4" s="25" t="s">
        <v>59</v>
      </c>
      <c r="G4" s="25" t="s">
        <v>60</v>
      </c>
      <c r="H4" s="5"/>
    </row>
    <row r="5" spans="1:8" ht="12">
      <c r="A5" s="36" t="s">
        <v>124</v>
      </c>
      <c r="B5" s="77" t="s">
        <v>51</v>
      </c>
      <c r="C5" s="77" t="s">
        <v>51</v>
      </c>
      <c r="D5" s="79" t="s">
        <v>51</v>
      </c>
      <c r="E5" s="79" t="s">
        <v>51</v>
      </c>
      <c r="F5" s="71" t="s">
        <v>51</v>
      </c>
      <c r="G5" s="71" t="s">
        <v>51</v>
      </c>
      <c r="H5" s="7"/>
    </row>
    <row r="6" spans="1:8" ht="66.75">
      <c r="A6" s="37" t="s">
        <v>18</v>
      </c>
      <c r="B6" s="78"/>
      <c r="C6" s="78"/>
      <c r="D6" s="80"/>
      <c r="E6" s="80"/>
      <c r="F6" s="72"/>
      <c r="G6" s="72"/>
      <c r="H6" s="7"/>
    </row>
    <row r="7" spans="1:8" ht="12">
      <c r="A7" s="8" t="s">
        <v>65</v>
      </c>
      <c r="B7" s="16">
        <v>1</v>
      </c>
      <c r="C7" s="16">
        <v>1</v>
      </c>
      <c r="D7" s="20">
        <v>10</v>
      </c>
      <c r="E7" s="20">
        <v>10</v>
      </c>
      <c r="F7" s="26" t="s">
        <v>149</v>
      </c>
      <c r="G7" s="27" t="s">
        <v>149</v>
      </c>
      <c r="H7" s="7"/>
    </row>
    <row r="8" spans="1:8" ht="12" hidden="1">
      <c r="A8" s="8" t="s">
        <v>83</v>
      </c>
      <c r="B8" s="16" t="s">
        <v>120</v>
      </c>
      <c r="C8" s="16" t="s">
        <v>120</v>
      </c>
      <c r="D8" s="20" t="s">
        <v>120</v>
      </c>
      <c r="E8" s="20" t="s">
        <v>119</v>
      </c>
      <c r="F8" s="26" t="s">
        <v>119</v>
      </c>
      <c r="G8" s="27" t="s">
        <v>119</v>
      </c>
      <c r="H8" s="7"/>
    </row>
    <row r="9" spans="1:8" ht="12" hidden="1">
      <c r="A9" s="8" t="s">
        <v>72</v>
      </c>
      <c r="B9" s="16" t="s">
        <v>120</v>
      </c>
      <c r="C9" s="16" t="s">
        <v>109</v>
      </c>
      <c r="D9" s="20" t="s">
        <v>110</v>
      </c>
      <c r="E9" s="20" t="s">
        <v>84</v>
      </c>
      <c r="F9" s="26" t="s">
        <v>140</v>
      </c>
      <c r="G9" s="27" t="s">
        <v>141</v>
      </c>
      <c r="H9" s="7"/>
    </row>
    <row r="10" spans="1:8" ht="12" hidden="1">
      <c r="A10" s="8" t="s">
        <v>118</v>
      </c>
      <c r="B10" s="16" t="s">
        <v>114</v>
      </c>
      <c r="C10" s="16" t="s">
        <v>142</v>
      </c>
      <c r="D10" s="20" t="s">
        <v>142</v>
      </c>
      <c r="E10" s="20" t="s">
        <v>142</v>
      </c>
      <c r="F10" s="26" t="s">
        <v>142</v>
      </c>
      <c r="G10" s="26" t="s">
        <v>142</v>
      </c>
      <c r="H10" s="7"/>
    </row>
    <row r="11" spans="1:8" ht="12.75" customHeight="1">
      <c r="A11" s="8" t="s">
        <v>115</v>
      </c>
      <c r="B11" s="16" t="s">
        <v>120</v>
      </c>
      <c r="C11" s="16" t="s">
        <v>120</v>
      </c>
      <c r="D11" s="20" t="s">
        <v>119</v>
      </c>
      <c r="E11" s="20" t="s">
        <v>119</v>
      </c>
      <c r="F11" s="26" t="s">
        <v>119</v>
      </c>
      <c r="G11" s="27" t="s">
        <v>119</v>
      </c>
      <c r="H11" s="7"/>
    </row>
    <row r="12" spans="1:8" ht="12.75" customHeight="1" hidden="1">
      <c r="A12" s="8" t="s">
        <v>147</v>
      </c>
      <c r="B12" s="16" t="s">
        <v>119</v>
      </c>
      <c r="C12" s="16" t="s">
        <v>119</v>
      </c>
      <c r="D12" s="20" t="s">
        <v>119</v>
      </c>
      <c r="E12" s="20" t="s">
        <v>119</v>
      </c>
      <c r="F12" s="26" t="s">
        <v>119</v>
      </c>
      <c r="G12" s="26" t="s">
        <v>119</v>
      </c>
      <c r="H12" s="7"/>
    </row>
    <row r="13" spans="1:8" ht="12.75" customHeight="1">
      <c r="A13" s="8" t="s">
        <v>148</v>
      </c>
      <c r="B13" s="16">
        <v>2</v>
      </c>
      <c r="C13" s="16">
        <v>2</v>
      </c>
      <c r="D13" s="20" t="s">
        <v>149</v>
      </c>
      <c r="E13" s="20" t="s">
        <v>149</v>
      </c>
      <c r="F13" s="26" t="s">
        <v>149</v>
      </c>
      <c r="G13" s="26" t="s">
        <v>149</v>
      </c>
      <c r="H13" s="7"/>
    </row>
    <row r="14" spans="1:8" ht="22.5">
      <c r="A14" s="8" t="s">
        <v>116</v>
      </c>
      <c r="B14" s="16" t="s">
        <v>81</v>
      </c>
      <c r="C14" s="16" t="s">
        <v>150</v>
      </c>
      <c r="D14" s="20" t="s">
        <v>149</v>
      </c>
      <c r="E14" s="20" t="s">
        <v>149</v>
      </c>
      <c r="F14" s="26" t="s">
        <v>149</v>
      </c>
      <c r="G14" s="27" t="s">
        <v>149</v>
      </c>
      <c r="H14" s="7"/>
    </row>
    <row r="15" spans="1:8" ht="12" hidden="1">
      <c r="A15" s="8" t="s">
        <v>43</v>
      </c>
      <c r="B15" s="16" t="s">
        <v>119</v>
      </c>
      <c r="C15" s="16" t="s">
        <v>119</v>
      </c>
      <c r="D15" s="20" t="s">
        <v>119</v>
      </c>
      <c r="E15" s="20" t="s">
        <v>119</v>
      </c>
      <c r="F15" s="26" t="s">
        <v>119</v>
      </c>
      <c r="G15" s="27" t="s">
        <v>119</v>
      </c>
      <c r="H15" s="7"/>
    </row>
    <row r="16" spans="1:8" ht="12" hidden="1">
      <c r="A16" s="8" t="s">
        <v>56</v>
      </c>
      <c r="B16" s="16" t="s">
        <v>119</v>
      </c>
      <c r="C16" s="16" t="s">
        <v>119</v>
      </c>
      <c r="D16" s="20" t="s">
        <v>119</v>
      </c>
      <c r="E16" s="20" t="s">
        <v>119</v>
      </c>
      <c r="F16" s="26" t="s">
        <v>119</v>
      </c>
      <c r="G16" s="27" t="s">
        <v>119</v>
      </c>
      <c r="H16" s="7"/>
    </row>
    <row r="17" spans="1:8" ht="12">
      <c r="A17" s="8" t="s">
        <v>6</v>
      </c>
      <c r="B17" s="16" t="s">
        <v>137</v>
      </c>
      <c r="C17" s="16" t="s">
        <v>137</v>
      </c>
      <c r="D17" s="20" t="s">
        <v>16</v>
      </c>
      <c r="E17" s="20" t="s">
        <v>16</v>
      </c>
      <c r="F17" s="26" t="s">
        <v>17</v>
      </c>
      <c r="G17" s="27" t="s">
        <v>17</v>
      </c>
      <c r="H17" s="7"/>
    </row>
    <row r="18" spans="1:8" ht="12">
      <c r="A18" s="40" t="s">
        <v>80</v>
      </c>
      <c r="B18" s="16" t="s">
        <v>119</v>
      </c>
      <c r="C18" s="16" t="s">
        <v>119</v>
      </c>
      <c r="D18" s="20" t="s">
        <v>119</v>
      </c>
      <c r="E18" s="20" t="s">
        <v>119</v>
      </c>
      <c r="F18" s="26" t="s">
        <v>119</v>
      </c>
      <c r="G18" s="27" t="s">
        <v>119</v>
      </c>
      <c r="H18" s="7"/>
    </row>
    <row r="19" spans="1:8" ht="12">
      <c r="A19" s="6"/>
      <c r="B19" s="16"/>
      <c r="C19" s="16"/>
      <c r="D19" s="20"/>
      <c r="E19" s="20"/>
      <c r="F19" s="26"/>
      <c r="G19" s="27"/>
      <c r="H19" s="7"/>
    </row>
    <row r="20" spans="1:8" ht="12">
      <c r="A20" s="6" t="s">
        <v>66</v>
      </c>
      <c r="B20" s="16"/>
      <c r="C20" s="16"/>
      <c r="D20" s="20"/>
      <c r="E20" s="20"/>
      <c r="F20" s="26"/>
      <c r="G20" s="27"/>
      <c r="H20" s="7"/>
    </row>
    <row r="21" spans="1:8" ht="22.5">
      <c r="A21" s="40" t="s">
        <v>19</v>
      </c>
      <c r="B21" s="16"/>
      <c r="C21" s="16"/>
      <c r="D21" s="20"/>
      <c r="E21" s="20"/>
      <c r="F21" s="26"/>
      <c r="G21" s="27"/>
      <c r="H21" s="7"/>
    </row>
    <row r="22" spans="1:8" ht="12">
      <c r="A22" s="8" t="s">
        <v>121</v>
      </c>
      <c r="B22" s="16">
        <v>1</v>
      </c>
      <c r="C22" s="16">
        <v>1</v>
      </c>
      <c r="D22" s="20">
        <v>10</v>
      </c>
      <c r="E22" s="21">
        <v>10</v>
      </c>
      <c r="F22" s="26" t="s">
        <v>149</v>
      </c>
      <c r="G22" s="27" t="s">
        <v>149</v>
      </c>
      <c r="H22" s="7"/>
    </row>
    <row r="23" spans="1:8" ht="12">
      <c r="A23" s="8" t="s">
        <v>122</v>
      </c>
      <c r="B23" s="16" t="s">
        <v>120</v>
      </c>
      <c r="C23" s="16" t="s">
        <v>119</v>
      </c>
      <c r="D23" s="20" t="s">
        <v>119</v>
      </c>
      <c r="E23" s="20" t="s">
        <v>119</v>
      </c>
      <c r="F23" s="26" t="s">
        <v>119</v>
      </c>
      <c r="G23" s="27" t="s">
        <v>119</v>
      </c>
      <c r="H23" s="7"/>
    </row>
    <row r="24" spans="1:8" ht="12">
      <c r="A24" s="8" t="s">
        <v>74</v>
      </c>
      <c r="B24" s="16" t="s">
        <v>120</v>
      </c>
      <c r="C24" s="16" t="s">
        <v>119</v>
      </c>
      <c r="D24" s="20" t="s">
        <v>119</v>
      </c>
      <c r="E24" s="20" t="s">
        <v>119</v>
      </c>
      <c r="F24" s="26" t="s">
        <v>119</v>
      </c>
      <c r="G24" s="27" t="s">
        <v>119</v>
      </c>
      <c r="H24" s="7"/>
    </row>
    <row r="25" spans="1:8" ht="12" hidden="1">
      <c r="A25" s="8" t="s">
        <v>44</v>
      </c>
      <c r="B25" s="16" t="s">
        <v>120</v>
      </c>
      <c r="C25" s="16" t="s">
        <v>120</v>
      </c>
      <c r="D25" s="20" t="s">
        <v>119</v>
      </c>
      <c r="E25" s="20" t="s">
        <v>119</v>
      </c>
      <c r="F25" s="26" t="s">
        <v>119</v>
      </c>
      <c r="G25" s="27" t="s">
        <v>119</v>
      </c>
      <c r="H25" s="7"/>
    </row>
    <row r="26" spans="1:8" ht="33.75">
      <c r="A26" s="8" t="s">
        <v>79</v>
      </c>
      <c r="B26" s="16" t="s">
        <v>120</v>
      </c>
      <c r="C26" s="16" t="s">
        <v>120</v>
      </c>
      <c r="D26" s="20" t="s">
        <v>119</v>
      </c>
      <c r="E26" s="20" t="s">
        <v>119</v>
      </c>
      <c r="F26" s="26" t="s">
        <v>119</v>
      </c>
      <c r="G26" s="27" t="s">
        <v>119</v>
      </c>
      <c r="H26" s="7"/>
    </row>
    <row r="27" spans="1:8" ht="12">
      <c r="A27" s="8"/>
      <c r="B27" s="16"/>
      <c r="C27" s="16"/>
      <c r="D27" s="20"/>
      <c r="E27" s="20"/>
      <c r="F27" s="26"/>
      <c r="G27" s="27"/>
      <c r="H27" s="7"/>
    </row>
    <row r="28" spans="1:8" ht="12">
      <c r="A28" s="6" t="s">
        <v>123</v>
      </c>
      <c r="B28" s="16"/>
      <c r="C28" s="16"/>
      <c r="D28" s="20"/>
      <c r="E28" s="20"/>
      <c r="F28" s="26"/>
      <c r="G28" s="27"/>
      <c r="H28" s="7"/>
    </row>
    <row r="29" spans="1:8" ht="12">
      <c r="A29" s="8" t="s">
        <v>125</v>
      </c>
      <c r="B29" s="16" t="s">
        <v>120</v>
      </c>
      <c r="C29" s="16" t="s">
        <v>119</v>
      </c>
      <c r="D29" s="20" t="s">
        <v>119</v>
      </c>
      <c r="E29" s="20" t="s">
        <v>119</v>
      </c>
      <c r="F29" s="26" t="s">
        <v>119</v>
      </c>
      <c r="G29" s="27" t="s">
        <v>119</v>
      </c>
      <c r="H29" s="7"/>
    </row>
    <row r="30" spans="1:8" ht="12">
      <c r="A30" s="8" t="s">
        <v>126</v>
      </c>
      <c r="B30" s="16" t="s">
        <v>120</v>
      </c>
      <c r="C30" s="16" t="s">
        <v>120</v>
      </c>
      <c r="D30" s="20" t="s">
        <v>120</v>
      </c>
      <c r="E30" s="20" t="s">
        <v>120</v>
      </c>
      <c r="F30" s="26" t="s">
        <v>120</v>
      </c>
      <c r="G30" s="27" t="s">
        <v>119</v>
      </c>
      <c r="H30" s="7"/>
    </row>
    <row r="31" spans="1:8" ht="12">
      <c r="A31" s="8" t="s">
        <v>75</v>
      </c>
      <c r="B31" s="16" t="s">
        <v>120</v>
      </c>
      <c r="C31" s="16" t="s">
        <v>120</v>
      </c>
      <c r="D31" s="20" t="s">
        <v>119</v>
      </c>
      <c r="E31" s="20" t="s">
        <v>119</v>
      </c>
      <c r="F31" s="26" t="s">
        <v>119</v>
      </c>
      <c r="G31" s="27" t="s">
        <v>119</v>
      </c>
      <c r="H31" s="7"/>
    </row>
    <row r="32" spans="1:8" ht="12">
      <c r="A32" s="8"/>
      <c r="B32" s="16"/>
      <c r="C32" s="16"/>
      <c r="D32" s="20"/>
      <c r="E32" s="20"/>
      <c r="F32" s="26"/>
      <c r="G32" s="27"/>
      <c r="H32" s="7"/>
    </row>
    <row r="33" spans="1:8" ht="12">
      <c r="A33" s="6" t="s">
        <v>61</v>
      </c>
      <c r="B33" s="16"/>
      <c r="C33" s="16"/>
      <c r="D33" s="20"/>
      <c r="E33" s="20"/>
      <c r="F33" s="26"/>
      <c r="G33" s="27"/>
      <c r="H33" s="7"/>
    </row>
    <row r="34" spans="1:8" ht="12">
      <c r="A34" s="8" t="s">
        <v>144</v>
      </c>
      <c r="B34" s="16" t="s">
        <v>120</v>
      </c>
      <c r="C34" s="16" t="s">
        <v>119</v>
      </c>
      <c r="D34" s="20" t="s">
        <v>119</v>
      </c>
      <c r="E34" s="20" t="s">
        <v>119</v>
      </c>
      <c r="F34" s="26" t="s">
        <v>119</v>
      </c>
      <c r="G34" s="27" t="s">
        <v>119</v>
      </c>
      <c r="H34" s="7"/>
    </row>
    <row r="35" spans="1:8" ht="12">
      <c r="A35" s="8" t="s">
        <v>145</v>
      </c>
      <c r="B35" s="16" t="s">
        <v>120</v>
      </c>
      <c r="C35" s="16" t="s">
        <v>119</v>
      </c>
      <c r="D35" s="20" t="s">
        <v>119</v>
      </c>
      <c r="E35" s="20" t="s">
        <v>119</v>
      </c>
      <c r="F35" s="26" t="s">
        <v>119</v>
      </c>
      <c r="G35" s="27" t="s">
        <v>119</v>
      </c>
      <c r="H35" s="7"/>
    </row>
    <row r="36" spans="1:8" ht="12" customHeight="1">
      <c r="A36" s="8" t="s">
        <v>107</v>
      </c>
      <c r="B36" s="16" t="s">
        <v>120</v>
      </c>
      <c r="C36" s="16" t="s">
        <v>15</v>
      </c>
      <c r="D36" s="20" t="s">
        <v>120</v>
      </c>
      <c r="E36" s="20" t="s">
        <v>14</v>
      </c>
      <c r="F36" s="26" t="s">
        <v>120</v>
      </c>
      <c r="G36" s="27" t="s">
        <v>85</v>
      </c>
      <c r="H36" s="7"/>
    </row>
    <row r="37" spans="1:8" ht="22.5">
      <c r="A37" s="8" t="s">
        <v>67</v>
      </c>
      <c r="B37" s="16" t="s">
        <v>120</v>
      </c>
      <c r="C37" s="16" t="s">
        <v>120</v>
      </c>
      <c r="D37" s="20" t="s">
        <v>120</v>
      </c>
      <c r="E37" s="20" t="s">
        <v>42</v>
      </c>
      <c r="F37" s="26" t="s">
        <v>120</v>
      </c>
      <c r="G37" s="26" t="s">
        <v>87</v>
      </c>
      <c r="H37" s="7"/>
    </row>
    <row r="38" spans="1:8" ht="12">
      <c r="A38" s="8" t="s">
        <v>68</v>
      </c>
      <c r="B38" s="16" t="s">
        <v>69</v>
      </c>
      <c r="C38" s="16" t="s">
        <v>69</v>
      </c>
      <c r="D38" s="20" t="s">
        <v>69</v>
      </c>
      <c r="E38" s="41" t="s">
        <v>70</v>
      </c>
      <c r="F38" s="26" t="s">
        <v>69</v>
      </c>
      <c r="G38" s="27" t="s">
        <v>70</v>
      </c>
      <c r="H38" s="7"/>
    </row>
    <row r="39" spans="1:8" ht="22.5">
      <c r="A39" s="8" t="s">
        <v>45</v>
      </c>
      <c r="B39" s="16" t="s">
        <v>120</v>
      </c>
      <c r="C39" s="16" t="s">
        <v>120</v>
      </c>
      <c r="D39" s="20" t="s">
        <v>120</v>
      </c>
      <c r="E39" s="20" t="s">
        <v>23</v>
      </c>
      <c r="F39" s="26" t="s">
        <v>120</v>
      </c>
      <c r="G39" s="27" t="s">
        <v>24</v>
      </c>
      <c r="H39" s="7"/>
    </row>
    <row r="40" spans="1:8" ht="12">
      <c r="A40" s="8" t="s">
        <v>53</v>
      </c>
      <c r="B40" s="16" t="s">
        <v>120</v>
      </c>
      <c r="C40" s="16" t="s">
        <v>120</v>
      </c>
      <c r="D40" s="20" t="s">
        <v>120</v>
      </c>
      <c r="E40" s="20" t="s">
        <v>54</v>
      </c>
      <c r="F40" s="26" t="s">
        <v>120</v>
      </c>
      <c r="G40" s="27" t="s">
        <v>52</v>
      </c>
      <c r="H40" s="7"/>
    </row>
    <row r="41" spans="1:8" ht="12">
      <c r="A41" s="8"/>
      <c r="B41" s="16"/>
      <c r="C41" s="16"/>
      <c r="D41" s="20"/>
      <c r="E41" s="20"/>
      <c r="F41" s="26"/>
      <c r="G41" s="27"/>
      <c r="H41" s="7"/>
    </row>
    <row r="42" spans="1:8" ht="12" hidden="1">
      <c r="A42" s="6" t="s">
        <v>127</v>
      </c>
      <c r="B42" s="16"/>
      <c r="C42" s="16"/>
      <c r="D42" s="20"/>
      <c r="E42" s="20"/>
      <c r="F42" s="26"/>
      <c r="G42" s="27"/>
      <c r="H42" s="7"/>
    </row>
    <row r="43" spans="1:8" ht="12" hidden="1">
      <c r="A43" s="8" t="s">
        <v>128</v>
      </c>
      <c r="B43" s="16" t="s">
        <v>119</v>
      </c>
      <c r="C43" s="16" t="s">
        <v>119</v>
      </c>
      <c r="D43" s="20" t="s">
        <v>119</v>
      </c>
      <c r="E43" s="20" t="s">
        <v>119</v>
      </c>
      <c r="F43" s="26" t="s">
        <v>119</v>
      </c>
      <c r="G43" s="27" t="s">
        <v>119</v>
      </c>
      <c r="H43" s="7"/>
    </row>
    <row r="44" spans="1:8" ht="12" hidden="1">
      <c r="A44" s="8" t="s">
        <v>146</v>
      </c>
      <c r="B44" s="16" t="s">
        <v>120</v>
      </c>
      <c r="C44" s="16" t="s">
        <v>120</v>
      </c>
      <c r="D44" s="20" t="s">
        <v>120</v>
      </c>
      <c r="E44" s="20" t="s">
        <v>120</v>
      </c>
      <c r="F44" s="26" t="s">
        <v>120</v>
      </c>
      <c r="G44" s="27" t="s">
        <v>119</v>
      </c>
      <c r="H44" s="7"/>
    </row>
    <row r="45" spans="1:8" ht="12" hidden="1">
      <c r="A45" s="8" t="s">
        <v>143</v>
      </c>
      <c r="B45" s="16" t="s">
        <v>120</v>
      </c>
      <c r="C45" s="16" t="s">
        <v>120</v>
      </c>
      <c r="D45" s="20" t="s">
        <v>120</v>
      </c>
      <c r="E45" s="20" t="s">
        <v>120</v>
      </c>
      <c r="F45" s="26" t="s">
        <v>120</v>
      </c>
      <c r="G45" s="27" t="s">
        <v>119</v>
      </c>
      <c r="H45" s="7"/>
    </row>
    <row r="46" spans="1:8" ht="12" hidden="1">
      <c r="A46" s="8" t="s">
        <v>108</v>
      </c>
      <c r="B46" s="16" t="s">
        <v>120</v>
      </c>
      <c r="C46" s="16" t="s">
        <v>120</v>
      </c>
      <c r="D46" s="20" t="s">
        <v>120</v>
      </c>
      <c r="E46" s="20" t="s">
        <v>120</v>
      </c>
      <c r="F46" s="26" t="s">
        <v>120</v>
      </c>
      <c r="G46" s="27" t="s">
        <v>129</v>
      </c>
      <c r="H46" s="7"/>
    </row>
    <row r="47" spans="1:8" ht="12" hidden="1">
      <c r="A47" s="8" t="s">
        <v>62</v>
      </c>
      <c r="B47" s="16" t="s">
        <v>120</v>
      </c>
      <c r="C47" s="16" t="s">
        <v>120</v>
      </c>
      <c r="D47" s="20" t="s">
        <v>120</v>
      </c>
      <c r="E47" s="20" t="s">
        <v>120</v>
      </c>
      <c r="F47" s="26" t="s">
        <v>119</v>
      </c>
      <c r="G47" s="27" t="s">
        <v>119</v>
      </c>
      <c r="H47" s="7"/>
    </row>
    <row r="48" spans="1:8" ht="12" hidden="1">
      <c r="A48" s="8" t="s">
        <v>117</v>
      </c>
      <c r="B48" s="16" t="s">
        <v>120</v>
      </c>
      <c r="C48" s="16" t="s">
        <v>120</v>
      </c>
      <c r="D48" s="20" t="s">
        <v>120</v>
      </c>
      <c r="E48" s="20" t="s">
        <v>120</v>
      </c>
      <c r="F48" s="26" t="s">
        <v>119</v>
      </c>
      <c r="G48" s="27" t="s">
        <v>119</v>
      </c>
      <c r="H48" s="7"/>
    </row>
    <row r="49" spans="1:8" ht="12" hidden="1">
      <c r="A49" s="8" t="s">
        <v>134</v>
      </c>
      <c r="B49" s="16" t="s">
        <v>120</v>
      </c>
      <c r="C49" s="16" t="s">
        <v>120</v>
      </c>
      <c r="D49" s="20" t="s">
        <v>120</v>
      </c>
      <c r="E49" s="20" t="s">
        <v>120</v>
      </c>
      <c r="F49" s="26" t="s">
        <v>120</v>
      </c>
      <c r="G49" s="27" t="s">
        <v>130</v>
      </c>
      <c r="H49" s="7"/>
    </row>
    <row r="50" spans="1:8" ht="12" hidden="1">
      <c r="A50" s="8" t="s">
        <v>131</v>
      </c>
      <c r="B50" s="16" t="s">
        <v>120</v>
      </c>
      <c r="C50" s="16" t="s">
        <v>120</v>
      </c>
      <c r="D50" s="20" t="s">
        <v>120</v>
      </c>
      <c r="E50" s="20" t="s">
        <v>120</v>
      </c>
      <c r="F50" s="26" t="s">
        <v>120</v>
      </c>
      <c r="G50" s="27" t="s">
        <v>119</v>
      </c>
      <c r="H50" s="7"/>
    </row>
    <row r="51" spans="1:8" ht="12" hidden="1">
      <c r="A51" s="8"/>
      <c r="B51" s="16"/>
      <c r="C51" s="16"/>
      <c r="D51" s="20"/>
      <c r="E51" s="20"/>
      <c r="F51" s="26"/>
      <c r="G51" s="27"/>
      <c r="H51" s="7"/>
    </row>
    <row r="52" spans="1:8" ht="12">
      <c r="A52" s="34" t="s">
        <v>105</v>
      </c>
      <c r="B52" s="16"/>
      <c r="C52" s="16"/>
      <c r="D52" s="20"/>
      <c r="E52" s="20"/>
      <c r="F52" s="26"/>
      <c r="G52" s="27"/>
      <c r="H52" s="7"/>
    </row>
    <row r="53" spans="1:8" ht="12">
      <c r="A53" s="33" t="s">
        <v>48</v>
      </c>
      <c r="B53" s="16"/>
      <c r="C53" s="16"/>
      <c r="D53" s="20"/>
      <c r="E53" s="20"/>
      <c r="F53" s="26"/>
      <c r="G53" s="27"/>
      <c r="H53" s="7"/>
    </row>
    <row r="54" spans="1:8" ht="12">
      <c r="A54" s="35" t="s">
        <v>55</v>
      </c>
      <c r="B54" s="16" t="s">
        <v>120</v>
      </c>
      <c r="C54" s="16" t="s">
        <v>120</v>
      </c>
      <c r="D54" s="20" t="s">
        <v>120</v>
      </c>
      <c r="E54" s="20" t="s">
        <v>120</v>
      </c>
      <c r="F54" s="26" t="s">
        <v>120</v>
      </c>
      <c r="G54" s="27" t="s">
        <v>119</v>
      </c>
      <c r="H54" s="7"/>
    </row>
    <row r="55" spans="1:8" ht="12">
      <c r="A55" s="35" t="s">
        <v>3</v>
      </c>
      <c r="B55" s="16" t="s">
        <v>120</v>
      </c>
      <c r="C55" s="16" t="s">
        <v>120</v>
      </c>
      <c r="D55" s="20" t="s">
        <v>120</v>
      </c>
      <c r="E55" s="20" t="s">
        <v>120</v>
      </c>
      <c r="F55" s="26" t="s">
        <v>120</v>
      </c>
      <c r="G55" s="27" t="s">
        <v>4</v>
      </c>
      <c r="H55" s="7"/>
    </row>
    <row r="56" spans="1:8" ht="12">
      <c r="A56" s="35" t="s">
        <v>5</v>
      </c>
      <c r="B56" s="16" t="s">
        <v>120</v>
      </c>
      <c r="C56" s="16" t="s">
        <v>120</v>
      </c>
      <c r="D56" s="20" t="s">
        <v>120</v>
      </c>
      <c r="E56" s="20" t="s">
        <v>120</v>
      </c>
      <c r="F56" s="26" t="s">
        <v>119</v>
      </c>
      <c r="G56" s="27" t="s">
        <v>119</v>
      </c>
      <c r="H56" s="7"/>
    </row>
    <row r="57" spans="1:8" ht="12">
      <c r="A57" s="35" t="s">
        <v>57</v>
      </c>
      <c r="B57" s="16" t="s">
        <v>120</v>
      </c>
      <c r="C57" s="16" t="s">
        <v>120</v>
      </c>
      <c r="D57" s="20" t="s">
        <v>120</v>
      </c>
      <c r="E57" s="20" t="s">
        <v>120</v>
      </c>
      <c r="F57" s="26" t="s">
        <v>120</v>
      </c>
      <c r="G57" s="27" t="s">
        <v>119</v>
      </c>
      <c r="H57" s="7"/>
    </row>
    <row r="58" spans="1:8" ht="12">
      <c r="A58" s="33" t="s">
        <v>108</v>
      </c>
      <c r="B58" s="16"/>
      <c r="C58" s="16"/>
      <c r="D58" s="20"/>
      <c r="E58" s="20"/>
      <c r="F58" s="26"/>
      <c r="G58" s="27"/>
      <c r="H58" s="7"/>
    </row>
    <row r="59" spans="1:8" ht="22.5">
      <c r="A59" s="35" t="s">
        <v>25</v>
      </c>
      <c r="B59" s="16" t="s">
        <v>120</v>
      </c>
      <c r="C59" s="16" t="s">
        <v>120</v>
      </c>
      <c r="D59" s="20" t="s">
        <v>120</v>
      </c>
      <c r="E59" s="20" t="s">
        <v>23</v>
      </c>
      <c r="F59" s="26" t="s">
        <v>120</v>
      </c>
      <c r="G59" s="27" t="s">
        <v>24</v>
      </c>
      <c r="H59" s="7"/>
    </row>
    <row r="60" spans="1:8" ht="12">
      <c r="A60" s="33" t="s">
        <v>20</v>
      </c>
      <c r="B60" s="16" t="s">
        <v>119</v>
      </c>
      <c r="C60" s="16" t="s">
        <v>119</v>
      </c>
      <c r="D60" s="20" t="s">
        <v>119</v>
      </c>
      <c r="E60" s="20" t="s">
        <v>119</v>
      </c>
      <c r="F60" s="26" t="s">
        <v>119</v>
      </c>
      <c r="G60" s="27" t="s">
        <v>119</v>
      </c>
      <c r="H60" s="7"/>
    </row>
    <row r="61" spans="1:8" ht="12">
      <c r="A61" s="35" t="s">
        <v>59</v>
      </c>
      <c r="B61" s="16" t="s">
        <v>119</v>
      </c>
      <c r="C61" s="16" t="s">
        <v>119</v>
      </c>
      <c r="D61" s="20" t="s">
        <v>119</v>
      </c>
      <c r="E61" s="20" t="s">
        <v>119</v>
      </c>
      <c r="F61" s="26" t="s">
        <v>119</v>
      </c>
      <c r="G61" s="27" t="s">
        <v>119</v>
      </c>
      <c r="H61" s="7"/>
    </row>
    <row r="62" spans="1:8" ht="22.5">
      <c r="A62" s="35" t="s">
        <v>22</v>
      </c>
      <c r="B62" s="16" t="s">
        <v>120</v>
      </c>
      <c r="C62" s="16" t="s">
        <v>120</v>
      </c>
      <c r="D62" s="20" t="s">
        <v>120</v>
      </c>
      <c r="E62" s="20" t="s">
        <v>120</v>
      </c>
      <c r="F62" s="26" t="s">
        <v>120</v>
      </c>
      <c r="G62" s="26" t="s">
        <v>21</v>
      </c>
      <c r="H62" s="7"/>
    </row>
    <row r="63" spans="1:8" ht="12">
      <c r="A63" s="33" t="s">
        <v>106</v>
      </c>
      <c r="B63" s="16" t="s">
        <v>120</v>
      </c>
      <c r="C63" s="16" t="s">
        <v>120</v>
      </c>
      <c r="D63" s="20" t="s">
        <v>120</v>
      </c>
      <c r="E63" s="20" t="s">
        <v>120</v>
      </c>
      <c r="F63" s="26" t="s">
        <v>120</v>
      </c>
      <c r="G63" s="27" t="s">
        <v>119</v>
      </c>
      <c r="H63" s="7"/>
    </row>
    <row r="64" spans="1:8" s="57" customFormat="1" ht="12">
      <c r="A64" s="33" t="s">
        <v>7</v>
      </c>
      <c r="B64" s="52"/>
      <c r="C64" s="52"/>
      <c r="D64" s="53"/>
      <c r="E64" s="53"/>
      <c r="F64" s="54"/>
      <c r="G64" s="55"/>
      <c r="H64" s="56"/>
    </row>
    <row r="65" spans="1:8" s="57" customFormat="1" ht="12">
      <c r="A65" s="38" t="s">
        <v>10</v>
      </c>
      <c r="B65" s="52"/>
      <c r="C65" s="52"/>
      <c r="D65" s="53"/>
      <c r="E65" s="53"/>
      <c r="F65" s="54"/>
      <c r="G65" s="55"/>
      <c r="H65" s="56"/>
    </row>
    <row r="66" spans="1:8" s="57" customFormat="1" ht="12">
      <c r="A66" s="39" t="s">
        <v>8</v>
      </c>
      <c r="B66" s="16" t="s">
        <v>120</v>
      </c>
      <c r="C66" s="16" t="s">
        <v>119</v>
      </c>
      <c r="D66" s="20" t="s">
        <v>119</v>
      </c>
      <c r="E66" s="20" t="s">
        <v>119</v>
      </c>
      <c r="F66" s="26" t="s">
        <v>119</v>
      </c>
      <c r="G66" s="27" t="s">
        <v>119</v>
      </c>
      <c r="H66" s="56"/>
    </row>
    <row r="67" spans="1:8" s="57" customFormat="1" ht="12">
      <c r="A67" s="39" t="s">
        <v>13</v>
      </c>
      <c r="B67" s="16" t="s">
        <v>120</v>
      </c>
      <c r="C67" s="16" t="s">
        <v>120</v>
      </c>
      <c r="D67" s="20" t="s">
        <v>119</v>
      </c>
      <c r="E67" s="20" t="s">
        <v>119</v>
      </c>
      <c r="F67" s="26" t="s">
        <v>119</v>
      </c>
      <c r="G67" s="27" t="s">
        <v>119</v>
      </c>
      <c r="H67" s="56"/>
    </row>
    <row r="68" spans="1:8" s="57" customFormat="1" ht="12">
      <c r="A68" s="39" t="s">
        <v>9</v>
      </c>
      <c r="B68" s="16" t="s">
        <v>120</v>
      </c>
      <c r="C68" s="16" t="s">
        <v>120</v>
      </c>
      <c r="D68" s="20" t="s">
        <v>120</v>
      </c>
      <c r="E68" s="20" t="s">
        <v>120</v>
      </c>
      <c r="F68" s="26" t="s">
        <v>119</v>
      </c>
      <c r="G68" s="27" t="s">
        <v>119</v>
      </c>
      <c r="H68" s="56"/>
    </row>
    <row r="69" spans="1:8" s="57" customFormat="1" ht="12">
      <c r="A69" s="38" t="s">
        <v>11</v>
      </c>
      <c r="B69" s="16"/>
      <c r="C69" s="16"/>
      <c r="D69" s="20"/>
      <c r="E69" s="20"/>
      <c r="F69" s="26"/>
      <c r="G69" s="27"/>
      <c r="H69" s="56"/>
    </row>
    <row r="70" spans="1:8" s="57" customFormat="1" ht="12">
      <c r="A70" s="39" t="s">
        <v>12</v>
      </c>
      <c r="B70" s="16" t="s">
        <v>120</v>
      </c>
      <c r="C70" s="16" t="s">
        <v>120</v>
      </c>
      <c r="D70" s="20" t="s">
        <v>119</v>
      </c>
      <c r="E70" s="20" t="s">
        <v>119</v>
      </c>
      <c r="F70" s="26" t="s">
        <v>119</v>
      </c>
      <c r="G70" s="27" t="s">
        <v>119</v>
      </c>
      <c r="H70" s="56"/>
    </row>
    <row r="71" spans="1:8" s="57" customFormat="1" ht="12">
      <c r="A71" s="39"/>
      <c r="B71" s="16"/>
      <c r="C71" s="16"/>
      <c r="D71" s="20"/>
      <c r="E71" s="20"/>
      <c r="F71" s="26"/>
      <c r="G71" s="27"/>
      <c r="H71" s="56"/>
    </row>
    <row r="72" spans="1:8" s="57" customFormat="1" ht="12">
      <c r="A72" s="34" t="s">
        <v>46</v>
      </c>
      <c r="B72" s="16"/>
      <c r="C72" s="16"/>
      <c r="D72" s="20"/>
      <c r="E72" s="20"/>
      <c r="F72" s="26"/>
      <c r="G72" s="27"/>
      <c r="H72" s="56"/>
    </row>
    <row r="73" spans="1:8" s="57" customFormat="1" ht="12">
      <c r="A73" s="61" t="s">
        <v>47</v>
      </c>
      <c r="B73" s="16" t="s">
        <v>119</v>
      </c>
      <c r="C73" s="16" t="s">
        <v>119</v>
      </c>
      <c r="D73" s="20" t="s">
        <v>119</v>
      </c>
      <c r="E73" s="20" t="s">
        <v>119</v>
      </c>
      <c r="F73" s="26" t="s">
        <v>119</v>
      </c>
      <c r="G73" s="27" t="s">
        <v>119</v>
      </c>
      <c r="H73" s="56"/>
    </row>
    <row r="74" spans="1:8" s="57" customFormat="1" ht="12">
      <c r="A74" s="35" t="s">
        <v>49</v>
      </c>
      <c r="B74" s="16" t="s">
        <v>120</v>
      </c>
      <c r="C74" s="16" t="s">
        <v>120</v>
      </c>
      <c r="D74" s="20" t="s">
        <v>120</v>
      </c>
      <c r="E74" s="20" t="s">
        <v>120</v>
      </c>
      <c r="F74" s="26" t="s">
        <v>119</v>
      </c>
      <c r="G74" s="27" t="s">
        <v>119</v>
      </c>
      <c r="H74" s="56"/>
    </row>
    <row r="75" spans="1:8" s="57" customFormat="1" ht="12">
      <c r="A75" s="35" t="s">
        <v>128</v>
      </c>
      <c r="B75" s="16" t="s">
        <v>119</v>
      </c>
      <c r="C75" s="16" t="s">
        <v>119</v>
      </c>
      <c r="D75" s="20" t="s">
        <v>119</v>
      </c>
      <c r="E75" s="20" t="s">
        <v>119</v>
      </c>
      <c r="F75" s="26" t="s">
        <v>119</v>
      </c>
      <c r="G75" s="27" t="s">
        <v>119</v>
      </c>
      <c r="H75" s="56"/>
    </row>
    <row r="76" spans="1:8" ht="12">
      <c r="A76" s="8"/>
      <c r="B76" s="16"/>
      <c r="C76" s="16"/>
      <c r="D76" s="20"/>
      <c r="E76" s="20"/>
      <c r="F76" s="26"/>
      <c r="G76" s="27"/>
      <c r="H76" s="7"/>
    </row>
    <row r="77" spans="1:8" ht="12">
      <c r="A77" s="12" t="s">
        <v>132</v>
      </c>
      <c r="B77" s="16"/>
      <c r="C77" s="16"/>
      <c r="D77" s="20"/>
      <c r="E77" s="20"/>
      <c r="F77" s="26"/>
      <c r="G77" s="27"/>
      <c r="H77" s="7"/>
    </row>
    <row r="78" spans="1:8" ht="12" hidden="1">
      <c r="A78" s="9" t="s">
        <v>133</v>
      </c>
      <c r="B78" s="46"/>
      <c r="C78" s="47">
        <v>30</v>
      </c>
      <c r="D78" s="48">
        <v>290</v>
      </c>
      <c r="E78" s="48">
        <v>590</v>
      </c>
      <c r="F78" s="49">
        <v>1490</v>
      </c>
      <c r="G78" s="50">
        <v>9500</v>
      </c>
      <c r="H78" s="7"/>
    </row>
    <row r="79" spans="1:8" ht="12.75" customHeight="1">
      <c r="A79" s="9" t="s">
        <v>64</v>
      </c>
      <c r="B79" s="62">
        <f aca="true" t="shared" si="0" ref="B79:G79">ROUND(B78*1.1,0)</f>
        <v>0</v>
      </c>
      <c r="C79" s="63">
        <f t="shared" si="0"/>
        <v>33</v>
      </c>
      <c r="D79" s="64">
        <f t="shared" si="0"/>
        <v>319</v>
      </c>
      <c r="E79" s="64">
        <f t="shared" si="0"/>
        <v>649</v>
      </c>
      <c r="F79" s="65">
        <f t="shared" si="0"/>
        <v>1639</v>
      </c>
      <c r="G79" s="66">
        <f t="shared" si="0"/>
        <v>10450</v>
      </c>
      <c r="H79" s="7"/>
    </row>
    <row r="80" spans="1:8" ht="12" hidden="1">
      <c r="A80" s="31" t="s">
        <v>135</v>
      </c>
      <c r="B80" s="62">
        <v>6</v>
      </c>
      <c r="C80" s="63">
        <v>22</v>
      </c>
      <c r="D80" s="64">
        <v>55</v>
      </c>
      <c r="E80" s="64">
        <v>180</v>
      </c>
      <c r="F80" s="65">
        <v>350</v>
      </c>
      <c r="G80" s="66">
        <v>1450</v>
      </c>
      <c r="H80" s="7"/>
    </row>
    <row r="81" spans="1:8" s="60" customFormat="1" ht="12.75" thickBot="1">
      <c r="A81" s="58" t="s">
        <v>63</v>
      </c>
      <c r="B81" s="63">
        <f aca="true" t="shared" si="1" ref="B81:G81">ROUND(B80*1.1,2)</f>
        <v>6.6</v>
      </c>
      <c r="C81" s="63">
        <f t="shared" si="1"/>
        <v>24.2</v>
      </c>
      <c r="D81" s="64">
        <f t="shared" si="1"/>
        <v>60.5</v>
      </c>
      <c r="E81" s="64">
        <f t="shared" si="1"/>
        <v>198</v>
      </c>
      <c r="F81" s="65">
        <f t="shared" si="1"/>
        <v>385</v>
      </c>
      <c r="G81" s="65">
        <f t="shared" si="1"/>
        <v>1595</v>
      </c>
      <c r="H81" s="59"/>
    </row>
    <row r="82" spans="1:8" ht="12" hidden="1">
      <c r="A82" s="9" t="s">
        <v>136</v>
      </c>
      <c r="B82" s="63" t="e">
        <f aca="true" t="shared" si="2" ref="B82:G82">ROUND(B80*EUROATS,0)</f>
        <v>#REF!</v>
      </c>
      <c r="C82" s="63" t="e">
        <f t="shared" si="2"/>
        <v>#REF!</v>
      </c>
      <c r="D82" s="64" t="e">
        <f t="shared" si="2"/>
        <v>#REF!</v>
      </c>
      <c r="E82" s="64" t="e">
        <f t="shared" si="2"/>
        <v>#REF!</v>
      </c>
      <c r="F82" s="65" t="e">
        <f t="shared" si="2"/>
        <v>#REF!</v>
      </c>
      <c r="G82" s="66" t="e">
        <f t="shared" si="2"/>
        <v>#REF!</v>
      </c>
      <c r="H82" s="7"/>
    </row>
    <row r="83" spans="1:8" s="2" customFormat="1" ht="12.75" hidden="1" thickBot="1">
      <c r="A83" s="32" t="s">
        <v>41</v>
      </c>
      <c r="B83" s="63" t="e">
        <f aca="true" t="shared" si="3" ref="B83:G83">ROUND(B82*1.1,0)</f>
        <v>#REF!</v>
      </c>
      <c r="C83" s="63" t="e">
        <f t="shared" si="3"/>
        <v>#REF!</v>
      </c>
      <c r="D83" s="64" t="e">
        <f t="shared" si="3"/>
        <v>#REF!</v>
      </c>
      <c r="E83" s="64" t="e">
        <f t="shared" si="3"/>
        <v>#REF!</v>
      </c>
      <c r="F83" s="65" t="e">
        <f t="shared" si="3"/>
        <v>#REF!</v>
      </c>
      <c r="G83" s="66" t="e">
        <f t="shared" si="3"/>
        <v>#REF!</v>
      </c>
      <c r="H83" s="10"/>
    </row>
    <row r="84" spans="1:7" ht="12">
      <c r="A84" s="70" t="s">
        <v>50</v>
      </c>
      <c r="B84" s="92">
        <f aca="true" t="shared" si="4" ref="B84:G84">B79+B81*10</f>
        <v>66</v>
      </c>
      <c r="C84" s="67">
        <f t="shared" si="4"/>
        <v>275</v>
      </c>
      <c r="D84" s="68">
        <f t="shared" si="4"/>
        <v>924</v>
      </c>
      <c r="E84" s="68">
        <f t="shared" si="4"/>
        <v>2629</v>
      </c>
      <c r="F84" s="69">
        <f t="shared" si="4"/>
        <v>5489</v>
      </c>
      <c r="G84" s="69">
        <f t="shared" si="4"/>
        <v>26400</v>
      </c>
    </row>
    <row r="85" spans="1:7" ht="12.75" thickBot="1">
      <c r="A85" s="11"/>
      <c r="B85" s="17" t="s">
        <v>73</v>
      </c>
      <c r="C85" s="17" t="s">
        <v>111</v>
      </c>
      <c r="D85" s="22" t="s">
        <v>82</v>
      </c>
      <c r="E85" s="22" t="s">
        <v>112</v>
      </c>
      <c r="F85" s="28" t="s">
        <v>113</v>
      </c>
      <c r="G85" s="29" t="s">
        <v>86</v>
      </c>
    </row>
  </sheetData>
  <mergeCells count="13">
    <mergeCell ref="B1:C1"/>
    <mergeCell ref="D1:E1"/>
    <mergeCell ref="F1:G1"/>
    <mergeCell ref="A3:A4"/>
    <mergeCell ref="B3:C3"/>
    <mergeCell ref="B5:B6"/>
    <mergeCell ref="C5:C6"/>
    <mergeCell ref="D5:D6"/>
    <mergeCell ref="E5:E6"/>
    <mergeCell ref="F5:F6"/>
    <mergeCell ref="G5:G6"/>
    <mergeCell ref="D3:E3"/>
    <mergeCell ref="F3:G3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2" sqref="F12"/>
    </sheetView>
  </sheetViews>
  <sheetFormatPr defaultColWidth="11.00390625" defaultRowHeight="12"/>
  <cols>
    <col min="1" max="1" width="10.375" style="0" customWidth="1"/>
    <col min="2" max="2" width="8.875" style="0" bestFit="1" customWidth="1"/>
    <col min="3" max="4" width="15.00390625" style="0" customWidth="1"/>
    <col min="5" max="6" width="10.50390625" style="0" bestFit="1" customWidth="1"/>
    <col min="7" max="7" width="11.125" style="0" customWidth="1"/>
  </cols>
  <sheetData>
    <row r="1" spans="1:6" s="43" customFormat="1" ht="36.75">
      <c r="A1" s="51" t="s">
        <v>91</v>
      </c>
      <c r="B1" s="51" t="s">
        <v>97</v>
      </c>
      <c r="C1" s="42" t="s">
        <v>26</v>
      </c>
      <c r="D1" s="42" t="s">
        <v>92</v>
      </c>
      <c r="E1" s="42" t="s">
        <v>27</v>
      </c>
      <c r="F1" s="42" t="s">
        <v>28</v>
      </c>
    </row>
    <row r="2" spans="1:6" ht="24.75">
      <c r="A2" t="s">
        <v>71</v>
      </c>
      <c r="B2" t="s">
        <v>104</v>
      </c>
      <c r="C2" s="1" t="s">
        <v>33</v>
      </c>
      <c r="D2" s="44">
        <f aca="true" t="shared" si="0" ref="D2:D20">IF(ISBLANK(E2),,E2+(E2*15%))</f>
        <v>5.75</v>
      </c>
      <c r="E2" s="45">
        <v>5</v>
      </c>
      <c r="F2" s="45">
        <f aca="true" t="shared" si="1" ref="F2:F20">E2-(E2*30%)</f>
        <v>3.5</v>
      </c>
    </row>
    <row r="3" spans="1:6" ht="24.75">
      <c r="A3" t="s">
        <v>97</v>
      </c>
      <c r="B3" t="s">
        <v>104</v>
      </c>
      <c r="C3" s="1" t="s">
        <v>34</v>
      </c>
      <c r="D3" s="44">
        <f t="shared" si="0"/>
        <v>5.75</v>
      </c>
      <c r="E3" s="45">
        <v>5</v>
      </c>
      <c r="F3" s="45">
        <f t="shared" si="1"/>
        <v>3.5</v>
      </c>
    </row>
    <row r="4" spans="1:6" ht="24.75">
      <c r="A4" t="s">
        <v>108</v>
      </c>
      <c r="B4" t="s">
        <v>108</v>
      </c>
      <c r="C4" s="1" t="s">
        <v>29</v>
      </c>
      <c r="D4" s="44">
        <f t="shared" si="0"/>
        <v>920</v>
      </c>
      <c r="E4" s="45">
        <v>800</v>
      </c>
      <c r="F4" s="45">
        <f t="shared" si="1"/>
        <v>560</v>
      </c>
    </row>
    <row r="5" spans="1:6" ht="48.75">
      <c r="A5" t="s">
        <v>108</v>
      </c>
      <c r="B5" t="s">
        <v>108</v>
      </c>
      <c r="C5" s="1" t="s">
        <v>89</v>
      </c>
      <c r="D5" s="44">
        <f t="shared" si="0"/>
        <v>92</v>
      </c>
      <c r="E5" s="45">
        <v>80</v>
      </c>
      <c r="F5" s="45">
        <f t="shared" si="1"/>
        <v>56</v>
      </c>
    </row>
    <row r="6" spans="1:6" ht="24.75">
      <c r="A6" t="s">
        <v>97</v>
      </c>
      <c r="B6" t="s">
        <v>99</v>
      </c>
      <c r="C6" s="1" t="s">
        <v>93</v>
      </c>
      <c r="D6" s="44">
        <v>10</v>
      </c>
      <c r="E6" s="45">
        <v>0</v>
      </c>
      <c r="F6" s="45">
        <f t="shared" si="1"/>
        <v>0</v>
      </c>
    </row>
    <row r="7" spans="1:6" ht="12.75">
      <c r="A7" t="s">
        <v>71</v>
      </c>
      <c r="B7" t="s">
        <v>99</v>
      </c>
      <c r="C7" s="1" t="s">
        <v>36</v>
      </c>
      <c r="D7" s="44">
        <f>IF(ISBLANK(E7),,E7+(E7*15%))</f>
        <v>57.5</v>
      </c>
      <c r="E7" s="45">
        <v>50</v>
      </c>
      <c r="F7" s="45">
        <f t="shared" si="1"/>
        <v>35</v>
      </c>
    </row>
    <row r="8" spans="1:6" ht="24.75">
      <c r="A8" t="s">
        <v>71</v>
      </c>
      <c r="B8" t="s">
        <v>99</v>
      </c>
      <c r="C8" s="1" t="s">
        <v>88</v>
      </c>
      <c r="D8" s="44">
        <f>IF(ISBLANK(E8),,E8+(E8*15%))</f>
        <v>5.75</v>
      </c>
      <c r="E8" s="45">
        <v>5</v>
      </c>
      <c r="F8" s="45">
        <f t="shared" si="1"/>
        <v>3.5</v>
      </c>
    </row>
    <row r="9" spans="1:6" ht="24.75">
      <c r="A9" t="s">
        <v>71</v>
      </c>
      <c r="B9" t="s">
        <v>100</v>
      </c>
      <c r="C9" s="1" t="s">
        <v>35</v>
      </c>
      <c r="D9" s="44">
        <f t="shared" si="0"/>
        <v>5.75</v>
      </c>
      <c r="E9" s="45">
        <v>5</v>
      </c>
      <c r="F9" s="45">
        <f t="shared" si="1"/>
        <v>3.5</v>
      </c>
    </row>
    <row r="10" spans="1:6" ht="36.75">
      <c r="A10" t="s">
        <v>108</v>
      </c>
      <c r="B10" t="s">
        <v>101</v>
      </c>
      <c r="C10" s="1" t="s">
        <v>96</v>
      </c>
      <c r="D10" s="44">
        <f t="shared" si="0"/>
        <v>575</v>
      </c>
      <c r="E10" s="45">
        <v>500</v>
      </c>
      <c r="F10" s="45">
        <f t="shared" si="1"/>
        <v>350</v>
      </c>
    </row>
    <row r="11" spans="1:6" ht="36.75">
      <c r="A11" t="s">
        <v>97</v>
      </c>
      <c r="B11" t="s">
        <v>101</v>
      </c>
      <c r="C11" s="1" t="s">
        <v>95</v>
      </c>
      <c r="D11" s="44">
        <f t="shared" si="0"/>
        <v>172.5</v>
      </c>
      <c r="E11" s="45">
        <v>150</v>
      </c>
      <c r="F11" s="45">
        <f t="shared" si="1"/>
        <v>105</v>
      </c>
    </row>
    <row r="12" spans="1:6" ht="36.75">
      <c r="A12" t="s">
        <v>71</v>
      </c>
      <c r="B12" t="s">
        <v>71</v>
      </c>
      <c r="C12" s="1" t="s">
        <v>40</v>
      </c>
      <c r="D12" s="44">
        <f t="shared" si="0"/>
        <v>115</v>
      </c>
      <c r="E12" s="45">
        <v>100</v>
      </c>
      <c r="F12" s="45">
        <f t="shared" si="1"/>
        <v>70</v>
      </c>
    </row>
    <row r="13" spans="1:6" ht="24.75">
      <c r="A13" t="s">
        <v>71</v>
      </c>
      <c r="B13" t="s">
        <v>71</v>
      </c>
      <c r="C13" s="1" t="s">
        <v>39</v>
      </c>
      <c r="D13" s="44">
        <f t="shared" si="0"/>
        <v>11.5</v>
      </c>
      <c r="E13" s="45">
        <v>10</v>
      </c>
      <c r="F13" s="45">
        <f t="shared" si="1"/>
        <v>7</v>
      </c>
    </row>
    <row r="14" spans="1:6" ht="24.75">
      <c r="A14" t="s">
        <v>71</v>
      </c>
      <c r="B14" t="s">
        <v>71</v>
      </c>
      <c r="C14" s="1" t="s">
        <v>30</v>
      </c>
      <c r="D14" s="44">
        <f t="shared" si="0"/>
        <v>115</v>
      </c>
      <c r="E14" s="45">
        <v>100</v>
      </c>
      <c r="F14" s="45">
        <f t="shared" si="1"/>
        <v>70</v>
      </c>
    </row>
    <row r="15" spans="1:6" ht="36.75">
      <c r="A15" t="s">
        <v>98</v>
      </c>
      <c r="B15" t="s">
        <v>71</v>
      </c>
      <c r="C15" s="1" t="s">
        <v>32</v>
      </c>
      <c r="D15" s="44">
        <f t="shared" si="0"/>
        <v>40.25</v>
      </c>
      <c r="E15" s="45">
        <v>35</v>
      </c>
      <c r="F15" s="45">
        <f t="shared" si="1"/>
        <v>24.5</v>
      </c>
    </row>
    <row r="16" spans="1:6" ht="12.75">
      <c r="A16" t="s">
        <v>98</v>
      </c>
      <c r="B16" t="s">
        <v>71</v>
      </c>
      <c r="C16" s="1" t="s">
        <v>31</v>
      </c>
      <c r="D16" s="44">
        <f t="shared" si="0"/>
        <v>46</v>
      </c>
      <c r="E16" s="45">
        <v>40</v>
      </c>
      <c r="F16" s="45">
        <f t="shared" si="1"/>
        <v>28</v>
      </c>
    </row>
    <row r="17" spans="1:6" ht="24.75">
      <c r="A17" t="s">
        <v>97</v>
      </c>
      <c r="B17" t="s">
        <v>103</v>
      </c>
      <c r="C17" s="1" t="s">
        <v>90</v>
      </c>
      <c r="D17" s="44">
        <f t="shared" si="0"/>
        <v>7.475</v>
      </c>
      <c r="E17" s="45">
        <v>6.5</v>
      </c>
      <c r="F17" s="45">
        <f t="shared" si="1"/>
        <v>4.55</v>
      </c>
    </row>
    <row r="18" spans="1:6" ht="24.75">
      <c r="A18" t="s">
        <v>97</v>
      </c>
      <c r="B18" t="s">
        <v>103</v>
      </c>
      <c r="C18" s="1" t="s">
        <v>94</v>
      </c>
      <c r="D18" s="44">
        <f t="shared" si="0"/>
        <v>287.5</v>
      </c>
      <c r="E18" s="45">
        <v>250</v>
      </c>
      <c r="F18" s="45">
        <f t="shared" si="1"/>
        <v>175</v>
      </c>
    </row>
    <row r="19" spans="1:6" ht="24.75">
      <c r="A19" t="s">
        <v>71</v>
      </c>
      <c r="B19" t="s">
        <v>102</v>
      </c>
      <c r="C19" s="1" t="s">
        <v>37</v>
      </c>
      <c r="D19" s="44">
        <f t="shared" si="0"/>
        <v>11.5</v>
      </c>
      <c r="E19" s="45">
        <v>10</v>
      </c>
      <c r="F19" s="45">
        <f t="shared" si="1"/>
        <v>7</v>
      </c>
    </row>
    <row r="20" spans="1:6" ht="24.75">
      <c r="A20" t="s">
        <v>97</v>
      </c>
      <c r="B20" t="s">
        <v>102</v>
      </c>
      <c r="C20" s="1" t="s">
        <v>38</v>
      </c>
      <c r="D20" s="44">
        <f t="shared" si="0"/>
        <v>3.45</v>
      </c>
      <c r="E20" s="45">
        <v>3</v>
      </c>
      <c r="F20" s="45">
        <f t="shared" si="1"/>
        <v>2.1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Alton-Scheidl</dc:creator>
  <cp:keywords/>
  <dc:description/>
  <cp:lastModifiedBy>RAS</cp:lastModifiedBy>
  <cp:lastPrinted>2002-01-30T09:39:39Z</cp:lastPrinted>
  <dcterms:created xsi:type="dcterms:W3CDTF">1999-08-02T12:51:46Z</dcterms:created>
  <dcterms:modified xsi:type="dcterms:W3CDTF">2001-10-11T11:41:04Z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